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Skrivbord\UMS 1\UMS Årsmöten\2021\"/>
    </mc:Choice>
  </mc:AlternateContent>
  <xr:revisionPtr revIDLastSave="0" documentId="13_ncr:1_{022BC93A-2481-4006-8F5D-FE70F09A2CB8}" xr6:coauthVersionLast="46" xr6:coauthVersionMax="46" xr10:uidLastSave="{00000000-0000-0000-0000-000000000000}"/>
  <bookViews>
    <workbookView xWindow="-96" yWindow="-96" windowWidth="19392" windowHeight="10992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4" i="1"/>
  <c r="F72" i="1"/>
  <c r="E72" i="1"/>
  <c r="E34" i="1"/>
  <c r="E26" i="1"/>
  <c r="E21" i="1"/>
  <c r="E14" i="1"/>
  <c r="F77" i="1" l="1"/>
  <c r="F28" i="1"/>
  <c r="F21" i="1"/>
  <c r="F76" i="1" l="1"/>
  <c r="F78" i="1" l="1"/>
  <c r="F80" i="1" s="1"/>
</calcChain>
</file>

<file path=xl/sharedStrings.xml><?xml version="1.0" encoding="utf-8"?>
<sst xmlns="http://schemas.openxmlformats.org/spreadsheetml/2006/main" count="77" uniqueCount="76">
  <si>
    <t>Gåvor och bidrag</t>
  </si>
  <si>
    <t>Uthyrning av lokaler</t>
  </si>
  <si>
    <t>Summa gåvor och bidrag</t>
  </si>
  <si>
    <t>Verksamhetsintäkter</t>
  </si>
  <si>
    <t>Försäljning Material</t>
  </si>
  <si>
    <t>Svenska Sjö</t>
  </si>
  <si>
    <t>Intäkt programkommittèn</t>
  </si>
  <si>
    <t>Intäkt hamnavgift Simphamn</t>
  </si>
  <si>
    <t>Intäkt el Simphamn</t>
  </si>
  <si>
    <t>Summa verksamhetsintäkter</t>
  </si>
  <si>
    <t>INTÄKTER</t>
  </si>
  <si>
    <t>Försäljningsintäkter</t>
  </si>
  <si>
    <t>Medlemsavg. Styrpulpetbåt</t>
  </si>
  <si>
    <t>Medlemsavgifter</t>
  </si>
  <si>
    <t>Stödmedlemmar</t>
  </si>
  <si>
    <t>Kommunala bidrag</t>
  </si>
  <si>
    <t>Summa försäljningsintäkter</t>
  </si>
  <si>
    <t>Arrende Ström</t>
  </si>
  <si>
    <t>Nyckelkort Simphamn</t>
  </si>
  <si>
    <t>Summa övriga intäkter</t>
  </si>
  <si>
    <t>Summa intäkter</t>
  </si>
  <si>
    <t>KOSTNADER</t>
  </si>
  <si>
    <t>Verksamhetskostnader</t>
  </si>
  <si>
    <t>Inköp materiel och varor</t>
  </si>
  <si>
    <t>Inköp materiel och varor / glass</t>
  </si>
  <si>
    <t>Summa verksamhetskostnader</t>
  </si>
  <si>
    <t>Övriga externa kostnader</t>
  </si>
  <si>
    <t>Arrende Simphamn</t>
  </si>
  <si>
    <t>Försäkringspremier</t>
  </si>
  <si>
    <t>Utprickning Västerfjärden , Tarv</t>
  </si>
  <si>
    <t>Utprickning Klintviken</t>
  </si>
  <si>
    <t>Ströms Marina EK Förening</t>
  </si>
  <si>
    <t>Underhåll Simphamn Huset</t>
  </si>
  <si>
    <t>Gåvor</t>
  </si>
  <si>
    <t>Vägavgift Fritidsstugeföreningen</t>
  </si>
  <si>
    <t>Flakaskärs vattenförening</t>
  </si>
  <si>
    <t>Heart Helper</t>
  </si>
  <si>
    <t>Reklamtrycksaker - medlemsmärke</t>
  </si>
  <si>
    <t>SSRS</t>
  </si>
  <si>
    <t>Holmöns Hamnförening</t>
  </si>
  <si>
    <t>Holmöns Lanthandel</t>
  </si>
  <si>
    <t>Folkrörelsearkivet i VB</t>
  </si>
  <si>
    <t>Årsmöte kostnader</t>
  </si>
  <si>
    <t>Styrelsekostnader</t>
  </si>
  <si>
    <t>Kontorsmaterial</t>
  </si>
  <si>
    <t>Bredband / Internet Simphamn</t>
  </si>
  <si>
    <t>SMS SBU</t>
  </si>
  <si>
    <t>Porto</t>
  </si>
  <si>
    <t>Medlemsvgifter VBF</t>
  </si>
  <si>
    <t>UMS hemsida</t>
  </si>
  <si>
    <t>Utlägg SMEF</t>
  </si>
  <si>
    <t>Bankkostnader</t>
  </si>
  <si>
    <t>Summa kostnader</t>
  </si>
  <si>
    <t>Summa Intäkter</t>
  </si>
  <si>
    <t>Summa Kostnader</t>
  </si>
  <si>
    <t>Summa Över el Underskott</t>
  </si>
  <si>
    <r>
      <t xml:space="preserve">Summa Över el </t>
    </r>
    <r>
      <rPr>
        <b/>
        <sz val="11"/>
        <color rgb="FFFF0000"/>
        <rFont val="Calibri"/>
        <family val="2"/>
        <scheme val="minor"/>
      </rPr>
      <t>Underskott</t>
    </r>
    <r>
      <rPr>
        <b/>
        <sz val="11"/>
        <color theme="1"/>
        <rFont val="Calibri"/>
        <family val="2"/>
        <scheme val="minor"/>
      </rPr>
      <t xml:space="preserve"> totalt</t>
    </r>
  </si>
  <si>
    <t>Sa övriga ext kostnader</t>
  </si>
  <si>
    <t>Bud 2021</t>
  </si>
  <si>
    <t>Utfall 2020</t>
  </si>
  <si>
    <t>Båtar Bränsle mm</t>
  </si>
  <si>
    <t>Bastu ved sotning</t>
  </si>
  <si>
    <t>El  Simphamn</t>
  </si>
  <si>
    <t>Förbrukningsmatr. Brandsläckare</t>
  </si>
  <si>
    <t>Överskott från 2020</t>
  </si>
  <si>
    <t>Billecta</t>
  </si>
  <si>
    <r>
      <t xml:space="preserve">Budget Överskott / </t>
    </r>
    <r>
      <rPr>
        <b/>
        <sz val="11"/>
        <color rgb="FFFF0000"/>
        <rFont val="Calibri"/>
        <family val="2"/>
        <scheme val="minor"/>
      </rPr>
      <t>underskott</t>
    </r>
  </si>
  <si>
    <t>Programkommitte'n   (VMK träff)</t>
  </si>
  <si>
    <t xml:space="preserve">UMS-Nytt </t>
  </si>
  <si>
    <t>Glass</t>
  </si>
  <si>
    <t>Förråd Simpis</t>
  </si>
  <si>
    <t>Utemiljön Simpis / Brygger mm</t>
  </si>
  <si>
    <t xml:space="preserve">Reservfond </t>
  </si>
  <si>
    <t>UMS nytt Anonsser</t>
  </si>
  <si>
    <t>Övriga intäkter         3989</t>
  </si>
  <si>
    <t>Övriga intäkter  Sponsorer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</si>
</sst>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.00\ &quot;kr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2" fontId="0" fillId="0" borderId="1" xfId="0" applyNumberFormat="1" applyBorder="1"/>
    <xf numFmtId="0" fontId="4" fillId="0" borderId="1" xfId="0" applyFont="1" applyBorder="1"/>
    <xf numFmtId="0" fontId="3" fillId="0" borderId="1" xfId="0" applyFont="1" applyBorder="1"/>
    <xf numFmtId="164" fontId="1" fillId="0" borderId="1" xfId="0" applyNumberFormat="1" applyFont="1" applyBorder="1"/>
    <xf numFmtId="164" fontId="5" fillId="0" borderId="2" xfId="0" applyNumberFormat="1" applyFont="1" applyBorder="1"/>
    <xf numFmtId="164" fontId="1" fillId="0" borderId="3" xfId="0" applyNumberFormat="1" applyFont="1" applyBorder="1"/>
    <xf numFmtId="0" fontId="1" fillId="0" borderId="3" xfId="0" applyFont="1" applyBorder="1"/>
    <xf numFmtId="0" fontId="0" fillId="0" borderId="3" xfId="0" applyBorder="1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4" fontId="0" fillId="3" borderId="0" xfId="0" applyNumberFormat="1" applyFill="1"/>
    <xf numFmtId="0" fontId="0" fillId="3" borderId="0" xfId="0" applyFill="1"/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2" xfId="0" applyNumberFormat="1" applyBorder="1"/>
    <xf numFmtId="164" fontId="3" fillId="0" borderId="3" xfId="0" applyNumberFormat="1" applyFont="1" applyBorder="1"/>
    <xf numFmtId="164" fontId="3" fillId="0" borderId="1" xfId="0" applyNumberFormat="1" applyFont="1" applyBorder="1"/>
    <xf numFmtId="164" fontId="0" fillId="2" borderId="1" xfId="0" applyNumberFormat="1" applyFill="1" applyBorder="1"/>
    <xf numFmtId="164" fontId="0" fillId="0" borderId="1" xfId="1" applyNumberFormat="1" applyFont="1" applyBorder="1"/>
    <xf numFmtId="164" fontId="4" fillId="0" borderId="3" xfId="0" applyNumberFormat="1" applyFont="1" applyBorder="1"/>
    <xf numFmtId="0" fontId="5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5" fillId="0" borderId="2" xfId="0" applyFont="1" applyBorder="1"/>
    <xf numFmtId="0" fontId="6" fillId="0" borderId="2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0"/>
  <sheetViews>
    <sheetView tabSelected="1" zoomScale="130" zoomScaleNormal="130" workbookViewId="0">
      <selection activeCell="B3" sqref="B3"/>
    </sheetView>
  </sheetViews>
  <sheetFormatPr defaultRowHeight="14.4" x14ac:dyDescent="0.55000000000000004"/>
  <cols>
    <col min="1" max="1" width="0.578125" customWidth="1"/>
    <col min="2" max="2" width="20.41796875" customWidth="1"/>
    <col min="3" max="3" width="12.83984375" customWidth="1"/>
    <col min="4" max="4" width="28.20703125" customWidth="1"/>
    <col min="5" max="5" width="12.9453125" customWidth="1"/>
    <col min="6" max="6" width="12.41796875" customWidth="1"/>
    <col min="7" max="7" width="17.83984375" customWidth="1"/>
  </cols>
  <sheetData>
    <row r="1" spans="2:7" ht="15.6" x14ac:dyDescent="0.6">
      <c r="B1" s="14" t="s">
        <v>10</v>
      </c>
      <c r="C1" s="14"/>
      <c r="D1" s="14"/>
      <c r="E1" s="30" t="s">
        <v>59</v>
      </c>
      <c r="F1" s="31" t="s">
        <v>58</v>
      </c>
    </row>
    <row r="2" spans="2:7" x14ac:dyDescent="0.55000000000000004">
      <c r="B2" s="2" t="s">
        <v>0</v>
      </c>
      <c r="C2" s="2"/>
      <c r="D2" s="2"/>
      <c r="E2" s="19"/>
      <c r="F2" s="19"/>
    </row>
    <row r="3" spans="2:7" x14ac:dyDescent="0.55000000000000004">
      <c r="B3" s="2">
        <v>3811</v>
      </c>
      <c r="C3" s="2"/>
      <c r="D3" s="2" t="s">
        <v>1</v>
      </c>
      <c r="E3" s="19">
        <v>0</v>
      </c>
      <c r="F3" s="19">
        <v>500</v>
      </c>
      <c r="G3" s="1"/>
    </row>
    <row r="4" spans="2:7" x14ac:dyDescent="0.55000000000000004">
      <c r="B4" s="2" t="s">
        <v>2</v>
      </c>
      <c r="C4" s="2"/>
      <c r="D4" s="2"/>
      <c r="E4" s="19"/>
      <c r="F4" s="19"/>
    </row>
    <row r="5" spans="2:7" x14ac:dyDescent="0.55000000000000004">
      <c r="B5" s="2"/>
      <c r="C5" s="2"/>
      <c r="D5" s="27" t="s">
        <v>64</v>
      </c>
      <c r="E5" s="28"/>
      <c r="F5" s="28">
        <v>43745</v>
      </c>
    </row>
    <row r="6" spans="2:7" x14ac:dyDescent="0.55000000000000004">
      <c r="B6" s="2" t="s">
        <v>3</v>
      </c>
      <c r="C6" s="2"/>
      <c r="D6" s="2"/>
      <c r="E6" s="19"/>
      <c r="F6" s="19"/>
    </row>
    <row r="7" spans="2:7" x14ac:dyDescent="0.55000000000000004">
      <c r="B7" s="2">
        <v>3011</v>
      </c>
      <c r="C7" s="2"/>
      <c r="D7" s="2" t="s">
        <v>4</v>
      </c>
      <c r="E7" s="19">
        <v>900</v>
      </c>
      <c r="F7" s="19">
        <v>2000</v>
      </c>
      <c r="G7" s="1"/>
    </row>
    <row r="8" spans="2:7" x14ac:dyDescent="0.55000000000000004">
      <c r="B8" s="2">
        <v>3110</v>
      </c>
      <c r="C8" s="2"/>
      <c r="D8" s="2" t="s">
        <v>5</v>
      </c>
      <c r="E8" s="19">
        <v>500</v>
      </c>
      <c r="F8" s="19">
        <v>500</v>
      </c>
      <c r="G8" s="1"/>
    </row>
    <row r="9" spans="2:7" x14ac:dyDescent="0.55000000000000004">
      <c r="B9" s="2">
        <v>3111</v>
      </c>
      <c r="C9" s="2"/>
      <c r="D9" s="2" t="s">
        <v>73</v>
      </c>
      <c r="E9" s="19">
        <v>23100</v>
      </c>
      <c r="F9" s="19">
        <v>15000</v>
      </c>
      <c r="G9" s="1"/>
    </row>
    <row r="10" spans="2:7" x14ac:dyDescent="0.55000000000000004">
      <c r="B10" s="29">
        <v>3112</v>
      </c>
      <c r="C10" s="29"/>
      <c r="D10" s="29" t="s">
        <v>69</v>
      </c>
      <c r="E10" s="19">
        <v>12645</v>
      </c>
      <c r="F10" s="28">
        <v>12000</v>
      </c>
      <c r="G10" s="1"/>
    </row>
    <row r="11" spans="2:7" x14ac:dyDescent="0.55000000000000004">
      <c r="B11" s="2">
        <v>3113</v>
      </c>
      <c r="C11" s="2"/>
      <c r="D11" s="2" t="s">
        <v>6</v>
      </c>
      <c r="E11" s="19">
        <v>0</v>
      </c>
      <c r="F11" s="19">
        <v>10000</v>
      </c>
      <c r="G11" s="1"/>
    </row>
    <row r="12" spans="2:7" x14ac:dyDescent="0.55000000000000004">
      <c r="B12" s="2">
        <v>3119</v>
      </c>
      <c r="C12" s="2"/>
      <c r="D12" s="2" t="s">
        <v>7</v>
      </c>
      <c r="E12" s="19">
        <v>8950</v>
      </c>
      <c r="F12" s="19">
        <v>12000</v>
      </c>
      <c r="G12" s="1"/>
    </row>
    <row r="13" spans="2:7" ht="14.7" thickBot="1" x14ac:dyDescent="0.6">
      <c r="B13" s="2">
        <v>3120</v>
      </c>
      <c r="C13" s="2"/>
      <c r="D13" s="2" t="s">
        <v>8</v>
      </c>
      <c r="E13" s="19">
        <v>18000</v>
      </c>
      <c r="F13" s="21">
        <v>20000</v>
      </c>
      <c r="G13" s="1"/>
    </row>
    <row r="14" spans="2:7" ht="15.9" thickTop="1" x14ac:dyDescent="0.6">
      <c r="B14" s="4" t="s">
        <v>9</v>
      </c>
      <c r="C14" s="5">
        <v>83481</v>
      </c>
      <c r="D14" s="2"/>
      <c r="E14" s="9">
        <f>SUM(E7:E13)</f>
        <v>64095</v>
      </c>
      <c r="F14" s="22">
        <f>SUM(F3:F13)</f>
        <v>115745</v>
      </c>
    </row>
    <row r="15" spans="2:7" x14ac:dyDescent="0.55000000000000004">
      <c r="B15" s="2"/>
      <c r="C15" s="2"/>
      <c r="D15" s="2"/>
      <c r="E15" s="19"/>
      <c r="F15" s="19"/>
    </row>
    <row r="16" spans="2:7" x14ac:dyDescent="0.55000000000000004">
      <c r="B16" s="2" t="s">
        <v>11</v>
      </c>
      <c r="C16" s="2"/>
      <c r="D16" s="2"/>
      <c r="E16" s="19"/>
      <c r="F16" s="19"/>
    </row>
    <row r="17" spans="2:7" x14ac:dyDescent="0.55000000000000004">
      <c r="B17" s="2">
        <v>3609</v>
      </c>
      <c r="C17" s="2"/>
      <c r="D17" s="2" t="s">
        <v>12</v>
      </c>
      <c r="E17" s="19">
        <v>12600</v>
      </c>
      <c r="F17" s="19">
        <v>10000</v>
      </c>
      <c r="G17" s="1"/>
    </row>
    <row r="18" spans="2:7" x14ac:dyDescent="0.55000000000000004">
      <c r="B18" s="2">
        <v>3610</v>
      </c>
      <c r="C18" s="2"/>
      <c r="D18" s="2" t="s">
        <v>13</v>
      </c>
      <c r="E18" s="19">
        <v>89500</v>
      </c>
      <c r="F18" s="19">
        <v>90000</v>
      </c>
      <c r="G18" s="1"/>
    </row>
    <row r="19" spans="2:7" x14ac:dyDescent="0.55000000000000004">
      <c r="B19" s="2">
        <v>3611</v>
      </c>
      <c r="C19" s="2"/>
      <c r="D19" s="2" t="s">
        <v>14</v>
      </c>
      <c r="E19" s="19">
        <v>1500</v>
      </c>
      <c r="F19" s="19">
        <v>1000</v>
      </c>
      <c r="G19" s="1"/>
    </row>
    <row r="20" spans="2:7" ht="14.7" thickBot="1" x14ac:dyDescent="0.6">
      <c r="B20" s="2">
        <v>3710</v>
      </c>
      <c r="C20" s="2"/>
      <c r="D20" s="2" t="s">
        <v>15</v>
      </c>
      <c r="E20" s="19">
        <v>50000</v>
      </c>
      <c r="F20" s="21">
        <v>50000</v>
      </c>
      <c r="G20" s="1"/>
    </row>
    <row r="21" spans="2:7" ht="15.9" thickTop="1" x14ac:dyDescent="0.6">
      <c r="B21" s="4" t="s">
        <v>16</v>
      </c>
      <c r="C21" s="5">
        <v>151600</v>
      </c>
      <c r="D21" s="2"/>
      <c r="E21" s="9">
        <f>SUM(E17:E20)</f>
        <v>153600</v>
      </c>
      <c r="F21" s="22">
        <f>SUM(F17:F20)</f>
        <v>151000</v>
      </c>
    </row>
    <row r="22" spans="2:7" x14ac:dyDescent="0.55000000000000004">
      <c r="B22" s="2"/>
      <c r="C22" s="2"/>
      <c r="D22" s="2"/>
      <c r="E22" s="19"/>
      <c r="F22" s="19"/>
    </row>
    <row r="23" spans="2:7" x14ac:dyDescent="0.55000000000000004">
      <c r="B23" s="29" t="s">
        <v>74</v>
      </c>
      <c r="C23" s="29"/>
      <c r="D23" s="29" t="s">
        <v>75</v>
      </c>
      <c r="E23" s="28"/>
      <c r="F23" s="28">
        <v>5000</v>
      </c>
    </row>
    <row r="24" spans="2:7" x14ac:dyDescent="0.55000000000000004">
      <c r="B24" s="2">
        <v>3990</v>
      </c>
      <c r="C24" s="2"/>
      <c r="D24" s="2" t="s">
        <v>17</v>
      </c>
      <c r="E24" s="19">
        <v>15000</v>
      </c>
      <c r="F24" s="28">
        <v>15000</v>
      </c>
      <c r="G24" s="1"/>
    </row>
    <row r="25" spans="2:7" ht="14.7" thickBot="1" x14ac:dyDescent="0.6">
      <c r="B25" s="2">
        <v>3991</v>
      </c>
      <c r="C25" s="2"/>
      <c r="D25" s="2" t="s">
        <v>18</v>
      </c>
      <c r="E25" s="19">
        <v>15000</v>
      </c>
      <c r="F25" s="21">
        <v>14200</v>
      </c>
      <c r="G25" s="1"/>
    </row>
    <row r="26" spans="2:7" ht="15.9" thickTop="1" x14ac:dyDescent="0.6">
      <c r="B26" s="4" t="s">
        <v>19</v>
      </c>
      <c r="C26" s="5">
        <v>19200</v>
      </c>
      <c r="D26" s="3"/>
      <c r="E26" s="9">
        <f>SUM(E24:E25)</f>
        <v>30000</v>
      </c>
      <c r="F26" s="22">
        <f>SUM(F23:F25)</f>
        <v>34200</v>
      </c>
    </row>
    <row r="27" spans="2:7" x14ac:dyDescent="0.55000000000000004">
      <c r="B27" s="4"/>
      <c r="C27" s="4"/>
      <c r="D27" s="2"/>
      <c r="E27" s="19"/>
      <c r="F27" s="19"/>
    </row>
    <row r="28" spans="2:7" ht="15.6" x14ac:dyDescent="0.6">
      <c r="B28" s="4" t="s">
        <v>20</v>
      </c>
      <c r="C28" s="5">
        <v>253831</v>
      </c>
      <c r="D28" s="2"/>
      <c r="E28" s="9">
        <v>247695</v>
      </c>
      <c r="F28" s="23">
        <f>SUM(F21+F26+F14)</f>
        <v>300945</v>
      </c>
    </row>
    <row r="29" spans="2:7" x14ac:dyDescent="0.55000000000000004">
      <c r="B29" s="2"/>
      <c r="C29" s="2"/>
      <c r="D29" s="2"/>
      <c r="E29" s="2"/>
      <c r="F29" s="19"/>
    </row>
    <row r="30" spans="2:7" x14ac:dyDescent="0.55000000000000004">
      <c r="B30" s="15" t="s">
        <v>21</v>
      </c>
      <c r="C30" s="14"/>
      <c r="D30" s="14"/>
      <c r="E30" s="14"/>
      <c r="F30" s="24"/>
    </row>
    <row r="31" spans="2:7" x14ac:dyDescent="0.55000000000000004">
      <c r="B31" s="2" t="s">
        <v>22</v>
      </c>
      <c r="C31" s="2"/>
      <c r="D31" s="2"/>
      <c r="E31" s="2"/>
      <c r="F31" s="19"/>
    </row>
    <row r="32" spans="2:7" x14ac:dyDescent="0.55000000000000004">
      <c r="B32" s="2">
        <v>4010</v>
      </c>
      <c r="C32" s="2"/>
      <c r="D32" s="2" t="s">
        <v>23</v>
      </c>
      <c r="E32" s="19">
        <v>2237.9</v>
      </c>
      <c r="F32" s="28">
        <v>4000</v>
      </c>
    </row>
    <row r="33" spans="2:7" x14ac:dyDescent="0.55000000000000004">
      <c r="B33" s="2">
        <v>4011</v>
      </c>
      <c r="C33" s="2"/>
      <c r="D33" s="2" t="s">
        <v>24</v>
      </c>
      <c r="E33" s="19">
        <v>9976</v>
      </c>
      <c r="F33" s="19">
        <v>4500</v>
      </c>
      <c r="G33" s="1"/>
    </row>
    <row r="34" spans="2:7" x14ac:dyDescent="0.55000000000000004">
      <c r="B34" s="4" t="s">
        <v>25</v>
      </c>
      <c r="C34" s="5">
        <v>-5026.8</v>
      </c>
      <c r="D34" s="2"/>
      <c r="E34" s="9">
        <f>SUM(E32:E33)</f>
        <v>12213.9</v>
      </c>
      <c r="F34" s="19"/>
    </row>
    <row r="35" spans="2:7" x14ac:dyDescent="0.55000000000000004">
      <c r="B35" s="2"/>
      <c r="C35" s="2"/>
      <c r="D35" s="2"/>
      <c r="E35" s="19"/>
      <c r="F35" s="19"/>
    </row>
    <row r="36" spans="2:7" x14ac:dyDescent="0.55000000000000004">
      <c r="B36" s="2" t="s">
        <v>26</v>
      </c>
      <c r="C36" s="2"/>
      <c r="D36" s="2"/>
      <c r="E36" s="19"/>
      <c r="F36" s="19"/>
    </row>
    <row r="37" spans="2:7" x14ac:dyDescent="0.55000000000000004">
      <c r="B37" s="2">
        <v>5011</v>
      </c>
      <c r="C37" s="2"/>
      <c r="D37" s="2" t="s">
        <v>27</v>
      </c>
      <c r="E37" s="19">
        <v>-300</v>
      </c>
      <c r="F37" s="19">
        <v>300</v>
      </c>
    </row>
    <row r="38" spans="2:7" x14ac:dyDescent="0.55000000000000004">
      <c r="B38" s="2">
        <v>5012</v>
      </c>
      <c r="C38" s="2"/>
      <c r="D38" s="2" t="s">
        <v>60</v>
      </c>
      <c r="E38" s="19">
        <v>-412.9</v>
      </c>
      <c r="F38" s="28">
        <v>2000</v>
      </c>
    </row>
    <row r="39" spans="2:7" x14ac:dyDescent="0.55000000000000004">
      <c r="B39" s="2">
        <v>5014</v>
      </c>
      <c r="C39" s="2"/>
      <c r="D39" s="2" t="s">
        <v>61</v>
      </c>
      <c r="E39" s="19">
        <v>-2189.6999999999998</v>
      </c>
      <c r="F39" s="28">
        <v>3000</v>
      </c>
      <c r="G39" s="1"/>
    </row>
    <row r="40" spans="2:7" x14ac:dyDescent="0.55000000000000004">
      <c r="B40" s="2">
        <v>5192</v>
      </c>
      <c r="C40" s="2"/>
      <c r="D40" s="2" t="s">
        <v>28</v>
      </c>
      <c r="E40" s="19">
        <v>-3421</v>
      </c>
      <c r="F40" s="19">
        <v>3500</v>
      </c>
      <c r="G40" s="1"/>
    </row>
    <row r="41" spans="2:7" x14ac:dyDescent="0.55000000000000004">
      <c r="B41" s="2">
        <v>5303</v>
      </c>
      <c r="C41" s="2"/>
      <c r="D41" s="2" t="s">
        <v>70</v>
      </c>
      <c r="E41" s="19">
        <v>-36310.699999999997</v>
      </c>
      <c r="F41" s="28">
        <v>2000</v>
      </c>
      <c r="G41" s="1"/>
    </row>
    <row r="42" spans="2:7" x14ac:dyDescent="0.55000000000000004">
      <c r="B42" s="2">
        <v>5304</v>
      </c>
      <c r="C42" s="2"/>
      <c r="D42" s="2" t="s">
        <v>71</v>
      </c>
      <c r="E42" s="19">
        <v>-5725.1</v>
      </c>
      <c r="F42" s="28">
        <v>25000</v>
      </c>
      <c r="G42" s="1"/>
    </row>
    <row r="43" spans="2:7" x14ac:dyDescent="0.55000000000000004">
      <c r="B43" s="2">
        <v>5307</v>
      </c>
      <c r="C43" s="2"/>
      <c r="D43" s="2" t="s">
        <v>29</v>
      </c>
      <c r="E43" s="19">
        <v>-6294.07</v>
      </c>
      <c r="F43" s="19">
        <v>8000</v>
      </c>
      <c r="G43" s="1"/>
    </row>
    <row r="44" spans="2:7" x14ac:dyDescent="0.55000000000000004">
      <c r="B44" s="2">
        <v>5308</v>
      </c>
      <c r="C44" s="2"/>
      <c r="D44" s="2" t="s">
        <v>30</v>
      </c>
      <c r="E44" s="19">
        <v>-9193</v>
      </c>
      <c r="F44" s="19">
        <v>4000</v>
      </c>
      <c r="G44" s="1"/>
    </row>
    <row r="45" spans="2:7" x14ac:dyDescent="0.55000000000000004">
      <c r="B45" s="2">
        <v>5311</v>
      </c>
      <c r="C45" s="2"/>
      <c r="D45" s="2" t="s">
        <v>31</v>
      </c>
      <c r="E45" s="19">
        <v>0</v>
      </c>
      <c r="F45" s="19">
        <v>2000</v>
      </c>
      <c r="G45" s="1"/>
    </row>
    <row r="46" spans="2:7" x14ac:dyDescent="0.55000000000000004">
      <c r="B46" s="2">
        <v>5312</v>
      </c>
      <c r="C46" s="2"/>
      <c r="D46" s="2" t="s">
        <v>62</v>
      </c>
      <c r="E46" s="19">
        <v>-14819</v>
      </c>
      <c r="F46" s="19">
        <v>18000</v>
      </c>
      <c r="G46" s="1"/>
    </row>
    <row r="47" spans="2:7" x14ac:dyDescent="0.55000000000000004">
      <c r="B47" s="2">
        <v>5313</v>
      </c>
      <c r="C47" s="2"/>
      <c r="D47" s="29" t="s">
        <v>69</v>
      </c>
      <c r="E47" s="28"/>
      <c r="F47" s="28">
        <v>9000</v>
      </c>
      <c r="G47" s="1"/>
    </row>
    <row r="48" spans="2:7" x14ac:dyDescent="0.55000000000000004">
      <c r="B48" s="2">
        <v>5314</v>
      </c>
      <c r="C48" s="2"/>
      <c r="D48" s="2" t="s">
        <v>32</v>
      </c>
      <c r="E48" s="19">
        <v>-13126</v>
      </c>
      <c r="F48" s="19">
        <v>10000</v>
      </c>
      <c r="G48" s="1"/>
    </row>
    <row r="49" spans="2:7" x14ac:dyDescent="0.55000000000000004">
      <c r="B49" s="2">
        <v>5316</v>
      </c>
      <c r="C49" s="2"/>
      <c r="D49" s="2" t="s">
        <v>67</v>
      </c>
      <c r="E49" s="19">
        <v>-3254.45</v>
      </c>
      <c r="F49" s="19">
        <v>30000</v>
      </c>
      <c r="G49" s="1"/>
    </row>
    <row r="50" spans="2:7" x14ac:dyDescent="0.55000000000000004">
      <c r="B50" s="2">
        <v>5318</v>
      </c>
      <c r="C50" s="2"/>
      <c r="D50" s="2" t="s">
        <v>33</v>
      </c>
      <c r="E50" s="19">
        <v>0</v>
      </c>
      <c r="F50" s="19">
        <v>1000</v>
      </c>
    </row>
    <row r="51" spans="2:7" x14ac:dyDescent="0.55000000000000004">
      <c r="B51" s="2">
        <v>5319</v>
      </c>
      <c r="C51" s="2"/>
      <c r="D51" s="2" t="s">
        <v>34</v>
      </c>
      <c r="E51" s="19">
        <v>-1500</v>
      </c>
      <c r="F51" s="19">
        <v>1500</v>
      </c>
      <c r="G51" s="1"/>
    </row>
    <row r="52" spans="2:7" x14ac:dyDescent="0.55000000000000004">
      <c r="B52" s="2">
        <v>5320</v>
      </c>
      <c r="C52" s="2"/>
      <c r="D52" s="2" t="s">
        <v>35</v>
      </c>
      <c r="E52" s="19">
        <v>-1700</v>
      </c>
      <c r="F52" s="19">
        <v>2000</v>
      </c>
      <c r="G52" s="1"/>
    </row>
    <row r="53" spans="2:7" s="18" customFormat="1" x14ac:dyDescent="0.55000000000000004">
      <c r="B53" s="16">
        <v>5410</v>
      </c>
      <c r="C53" s="16"/>
      <c r="D53" s="16" t="s">
        <v>63</v>
      </c>
      <c r="E53" s="20">
        <v>-1528</v>
      </c>
      <c r="F53" s="20">
        <v>5000</v>
      </c>
      <c r="G53" s="17"/>
    </row>
    <row r="54" spans="2:7" x14ac:dyDescent="0.55000000000000004">
      <c r="B54" s="2">
        <v>5903</v>
      </c>
      <c r="C54" s="2"/>
      <c r="D54" s="2" t="s">
        <v>36</v>
      </c>
      <c r="E54" s="19">
        <v>-910</v>
      </c>
      <c r="F54" s="28">
        <v>1000</v>
      </c>
      <c r="G54" s="1"/>
    </row>
    <row r="55" spans="2:7" x14ac:dyDescent="0.55000000000000004">
      <c r="B55" s="2">
        <v>5930</v>
      </c>
      <c r="C55" s="2"/>
      <c r="D55" s="2" t="s">
        <v>37</v>
      </c>
      <c r="E55" s="19">
        <v>-4844</v>
      </c>
      <c r="F55" s="25">
        <v>6000</v>
      </c>
      <c r="G55" s="1"/>
    </row>
    <row r="56" spans="2:7" x14ac:dyDescent="0.55000000000000004">
      <c r="B56" s="2">
        <v>5931</v>
      </c>
      <c r="C56" s="2"/>
      <c r="D56" s="2" t="s">
        <v>38</v>
      </c>
      <c r="E56" s="19">
        <v>-1000</v>
      </c>
      <c r="F56" s="19">
        <v>1000</v>
      </c>
      <c r="G56" s="1"/>
    </row>
    <row r="57" spans="2:7" x14ac:dyDescent="0.55000000000000004">
      <c r="B57" s="2">
        <v>5932</v>
      </c>
      <c r="C57" s="2"/>
      <c r="D57" s="2" t="s">
        <v>39</v>
      </c>
      <c r="E57" s="19">
        <v>-200</v>
      </c>
      <c r="F57" s="19">
        <v>200</v>
      </c>
    </row>
    <row r="58" spans="2:7" x14ac:dyDescent="0.55000000000000004">
      <c r="B58" s="2">
        <v>5933</v>
      </c>
      <c r="C58" s="2"/>
      <c r="D58" s="2" t="s">
        <v>40</v>
      </c>
      <c r="E58" s="19">
        <v>-200</v>
      </c>
      <c r="F58" s="19">
        <v>200</v>
      </c>
    </row>
    <row r="59" spans="2:7" x14ac:dyDescent="0.55000000000000004">
      <c r="B59" s="2">
        <v>5936</v>
      </c>
      <c r="C59" s="2"/>
      <c r="D59" s="2" t="s">
        <v>41</v>
      </c>
      <c r="E59" s="19">
        <v>-650</v>
      </c>
      <c r="F59" s="19">
        <v>500</v>
      </c>
    </row>
    <row r="60" spans="2:7" x14ac:dyDescent="0.55000000000000004">
      <c r="B60" s="2">
        <v>6073</v>
      </c>
      <c r="C60" s="2"/>
      <c r="D60" s="2" t="s">
        <v>42</v>
      </c>
      <c r="E60" s="19">
        <v>-2707</v>
      </c>
      <c r="F60" s="28">
        <v>3000</v>
      </c>
      <c r="G60" s="1"/>
    </row>
    <row r="61" spans="2:7" x14ac:dyDescent="0.55000000000000004">
      <c r="B61" s="2">
        <v>6074</v>
      </c>
      <c r="C61" s="2"/>
      <c r="D61" s="2" t="s">
        <v>43</v>
      </c>
      <c r="E61" s="19">
        <v>-102.8</v>
      </c>
      <c r="F61" s="19">
        <v>5000</v>
      </c>
    </row>
    <row r="62" spans="2:7" x14ac:dyDescent="0.55000000000000004">
      <c r="B62" s="2">
        <v>6110</v>
      </c>
      <c r="C62" s="2"/>
      <c r="D62" s="2" t="s">
        <v>44</v>
      </c>
      <c r="E62" s="19">
        <v>-7618</v>
      </c>
      <c r="F62" s="28">
        <v>18000</v>
      </c>
      <c r="G62" s="1"/>
    </row>
    <row r="63" spans="2:7" x14ac:dyDescent="0.55000000000000004">
      <c r="B63" s="2">
        <v>6151</v>
      </c>
      <c r="C63" s="2"/>
      <c r="D63" s="2" t="s">
        <v>68</v>
      </c>
      <c r="E63" s="19">
        <v>-30770</v>
      </c>
      <c r="F63" s="19">
        <v>32000</v>
      </c>
      <c r="G63" s="1"/>
    </row>
    <row r="64" spans="2:7" x14ac:dyDescent="0.55000000000000004">
      <c r="B64" s="2">
        <v>6209</v>
      </c>
      <c r="C64" s="2"/>
      <c r="D64" s="2" t="s">
        <v>45</v>
      </c>
      <c r="E64" s="19">
        <v>-2360</v>
      </c>
      <c r="F64" s="19">
        <v>4000</v>
      </c>
      <c r="G64" s="1"/>
    </row>
    <row r="65" spans="2:7" x14ac:dyDescent="0.55000000000000004">
      <c r="B65" s="2">
        <v>6210</v>
      </c>
      <c r="C65" s="2"/>
      <c r="D65" s="2" t="s">
        <v>46</v>
      </c>
      <c r="E65" s="19">
        <v>0</v>
      </c>
      <c r="F65" s="19">
        <v>1500</v>
      </c>
    </row>
    <row r="66" spans="2:7" x14ac:dyDescent="0.55000000000000004">
      <c r="B66" s="2">
        <v>6250</v>
      </c>
      <c r="C66" s="2"/>
      <c r="D66" s="2" t="s">
        <v>47</v>
      </c>
      <c r="E66" s="19">
        <v>-9102</v>
      </c>
      <c r="F66" s="19">
        <v>10000</v>
      </c>
      <c r="G66" s="1"/>
    </row>
    <row r="67" spans="2:7" x14ac:dyDescent="0.55000000000000004">
      <c r="B67" s="2">
        <v>6292</v>
      </c>
      <c r="C67" s="2"/>
      <c r="D67" s="2" t="s">
        <v>48</v>
      </c>
      <c r="E67" s="19">
        <v>-20030</v>
      </c>
      <c r="F67" s="19">
        <v>22000</v>
      </c>
      <c r="G67" s="1"/>
    </row>
    <row r="68" spans="2:7" x14ac:dyDescent="0.55000000000000004">
      <c r="B68" s="2">
        <v>6541</v>
      </c>
      <c r="C68" s="2"/>
      <c r="D68" s="2" t="s">
        <v>49</v>
      </c>
      <c r="E68" s="19">
        <v>-1376</v>
      </c>
      <c r="F68" s="28">
        <v>5000</v>
      </c>
      <c r="G68" s="1"/>
    </row>
    <row r="69" spans="2:7" x14ac:dyDescent="0.55000000000000004">
      <c r="B69" s="2">
        <v>6545</v>
      </c>
      <c r="C69" s="2"/>
      <c r="D69" s="2" t="s">
        <v>50</v>
      </c>
      <c r="E69" s="19">
        <v>0</v>
      </c>
      <c r="F69" s="19">
        <v>2500</v>
      </c>
    </row>
    <row r="70" spans="2:7" x14ac:dyDescent="0.55000000000000004">
      <c r="B70" s="2">
        <v>6570</v>
      </c>
      <c r="C70" s="2"/>
      <c r="D70" s="2" t="s">
        <v>51</v>
      </c>
      <c r="E70" s="19">
        <v>-1392</v>
      </c>
      <c r="F70" s="32">
        <v>3000</v>
      </c>
      <c r="G70" s="1"/>
    </row>
    <row r="71" spans="2:7" ht="14.7" thickBot="1" x14ac:dyDescent="0.6">
      <c r="B71" s="2">
        <v>6571</v>
      </c>
      <c r="C71" s="2"/>
      <c r="D71" s="2" t="s">
        <v>65</v>
      </c>
      <c r="E71" s="21">
        <v>-151</v>
      </c>
      <c r="F71" s="33">
        <v>1000</v>
      </c>
      <c r="G71" s="1"/>
    </row>
    <row r="72" spans="2:7" ht="15.9" thickTop="1" x14ac:dyDescent="0.6">
      <c r="B72" s="4" t="s">
        <v>57</v>
      </c>
      <c r="C72" s="5">
        <v>-163255.4</v>
      </c>
      <c r="D72" s="3"/>
      <c r="E72" s="11">
        <f>SUM(E37:E71)</f>
        <v>-183186.72</v>
      </c>
      <c r="F72" s="26">
        <f>SUM(F32:F71)</f>
        <v>250700</v>
      </c>
    </row>
    <row r="73" spans="2:7" x14ac:dyDescent="0.55000000000000004">
      <c r="B73" s="4"/>
      <c r="C73" s="4"/>
      <c r="D73" s="2"/>
      <c r="E73" s="2"/>
      <c r="F73" s="19"/>
    </row>
    <row r="74" spans="2:7" x14ac:dyDescent="0.55000000000000004">
      <c r="B74" s="4" t="s">
        <v>52</v>
      </c>
      <c r="C74" s="5">
        <v>-168282.2</v>
      </c>
      <c r="D74" s="2"/>
      <c r="E74" s="6"/>
      <c r="F74" s="2"/>
    </row>
    <row r="75" spans="2:7" x14ac:dyDescent="0.55000000000000004">
      <c r="B75" s="2"/>
      <c r="C75" s="2"/>
      <c r="D75" s="2"/>
      <c r="E75" s="2"/>
      <c r="F75" s="2"/>
    </row>
    <row r="76" spans="2:7" ht="15.6" x14ac:dyDescent="0.6">
      <c r="B76" s="8" t="s">
        <v>53</v>
      </c>
      <c r="C76" s="2"/>
      <c r="D76" s="2"/>
      <c r="E76" s="2"/>
      <c r="F76" s="9">
        <f>SUM(F28)</f>
        <v>300945</v>
      </c>
    </row>
    <row r="77" spans="2:7" ht="15.9" thickBot="1" x14ac:dyDescent="0.65">
      <c r="B77" s="7" t="s">
        <v>54</v>
      </c>
      <c r="C77" s="2"/>
      <c r="D77" s="2"/>
      <c r="E77" s="19"/>
      <c r="F77" s="10">
        <f>SUM(F72)</f>
        <v>250700</v>
      </c>
    </row>
    <row r="78" spans="2:7" ht="15.9" thickTop="1" x14ac:dyDescent="0.6">
      <c r="B78" s="8" t="s">
        <v>55</v>
      </c>
      <c r="C78" s="2"/>
      <c r="D78" s="2"/>
      <c r="E78" s="19">
        <v>43745.32</v>
      </c>
      <c r="F78" s="9">
        <f>SUM(F76-F77)</f>
        <v>50245</v>
      </c>
    </row>
    <row r="79" spans="2:7" ht="14.7" thickBot="1" x14ac:dyDescent="0.6">
      <c r="B79" s="34" t="s">
        <v>72</v>
      </c>
      <c r="C79" s="35"/>
      <c r="D79" s="34"/>
      <c r="E79" s="35"/>
      <c r="F79" s="10">
        <v>-50045</v>
      </c>
    </row>
    <row r="80" spans="2:7" ht="14.7" thickTop="1" x14ac:dyDescent="0.55000000000000004">
      <c r="B80" s="12" t="s">
        <v>56</v>
      </c>
      <c r="C80" s="12"/>
      <c r="D80" s="12" t="s">
        <v>66</v>
      </c>
      <c r="E80" s="13"/>
      <c r="F80" s="11">
        <f>SUM(F78+F79)</f>
        <v>200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2020-01-09T14:59:38Z</cp:lastPrinted>
  <dcterms:created xsi:type="dcterms:W3CDTF">2020-01-09T12:09:08Z</dcterms:created>
  <dcterms:modified xsi:type="dcterms:W3CDTF">2021-03-23T16:05:35Z</dcterms:modified>
</cp:coreProperties>
</file>